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Irena\Desktop\"/>
    </mc:Choice>
  </mc:AlternateContent>
  <xr:revisionPtr revIDLastSave="0" documentId="13_ncr:1_{68567F03-0253-4EFA-A55E-A075FD59F6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B71" i="1"/>
  <c r="D13" i="1"/>
  <c r="E16" i="1"/>
  <c r="F74" i="1"/>
  <c r="E74" i="1" s="1"/>
  <c r="B13" i="1"/>
  <c r="G74" i="1" l="1"/>
  <c r="C71" i="1"/>
  <c r="G55" i="1"/>
  <c r="F55" i="1"/>
  <c r="E55" i="1"/>
  <c r="D55" i="1"/>
  <c r="C55" i="1"/>
  <c r="B55" i="1"/>
  <c r="G36" i="1"/>
  <c r="F36" i="1"/>
  <c r="E36" i="1"/>
  <c r="D36" i="1"/>
  <c r="C36" i="1"/>
  <c r="B36" i="1"/>
  <c r="E27" i="1"/>
  <c r="D27" i="1"/>
  <c r="C27" i="1"/>
  <c r="B27" i="1"/>
  <c r="E21" i="1"/>
  <c r="D21" i="1"/>
  <c r="C21" i="1"/>
  <c r="B21" i="1"/>
  <c r="C13" i="1"/>
  <c r="E78" i="1" l="1"/>
  <c r="G78" i="1"/>
  <c r="F78" i="1"/>
  <c r="C78" i="1"/>
  <c r="D78" i="1"/>
  <c r="C29" i="1"/>
  <c r="E29" i="1"/>
  <c r="D29" i="1"/>
  <c r="B78" i="1"/>
  <c r="B29" i="1"/>
</calcChain>
</file>

<file path=xl/sharedStrings.xml><?xml version="1.0" encoding="utf-8"?>
<sst xmlns="http://schemas.openxmlformats.org/spreadsheetml/2006/main" count="162" uniqueCount="78">
  <si>
    <t>(v Kč)</t>
  </si>
  <si>
    <t>Organizace: MM</t>
  </si>
  <si>
    <t>Příjmy:</t>
  </si>
  <si>
    <t>Poznámka</t>
  </si>
  <si>
    <t>upravený</t>
  </si>
  <si>
    <t>Plnění k</t>
  </si>
  <si>
    <t>Předpoklad k</t>
  </si>
  <si>
    <t>Návrh</t>
  </si>
  <si>
    <t>rozpočet</t>
  </si>
  <si>
    <t>31.12.</t>
  </si>
  <si>
    <t>rozpočtu</t>
  </si>
  <si>
    <t>Dotace zřizovatele na provoz</t>
  </si>
  <si>
    <t xml:space="preserve"> - z toho např. na provozní výdaje</t>
  </si>
  <si>
    <t xml:space="preserve"> - z toho na odpisy </t>
  </si>
  <si>
    <r>
      <t xml:space="preserve">Dotace zřizovatele - </t>
    </r>
    <r>
      <rPr>
        <b/>
        <u/>
        <sz val="10"/>
        <rFont val="Arial CE"/>
        <charset val="238"/>
      </rPr>
      <t>na mimoř. výdaje</t>
    </r>
    <r>
      <rPr>
        <b/>
        <sz val="10"/>
        <rFont val="Arial CE"/>
        <charset val="238"/>
      </rPr>
      <t xml:space="preserve"> - b</t>
    </r>
    <r>
      <rPr>
        <b/>
        <i/>
        <sz val="10"/>
        <rFont val="Arial CE"/>
        <charset val="238"/>
      </rPr>
      <t>ude korespondovat s mimořádnými výdaji na straně "Výdaje"</t>
    </r>
  </si>
  <si>
    <t>Požadavky - 518 0440 restaurování</t>
  </si>
  <si>
    <t>Požadavky - 518 0530 odb.dok.sbírek</t>
  </si>
  <si>
    <t>Vlastní př - rozepsat dle svých potřeb</t>
  </si>
  <si>
    <t xml:space="preserve"> - z toho 601 - prodané výrobky</t>
  </si>
  <si>
    <t xml:space="preserve"> - z toho 602 - vstupné, ostatní tržby</t>
  </si>
  <si>
    <t xml:space="preserve"> - z toho 604 - prodané zboží</t>
  </si>
  <si>
    <t xml:space="preserve"> - z toho 662 - úroky z účtu u ČS</t>
  </si>
  <si>
    <t xml:space="preserve"> - z toho 649 - ostatní výnosy z činnosti</t>
  </si>
  <si>
    <t xml:space="preserve">Ostatní příjmy </t>
  </si>
  <si>
    <t>MŠMT, Kraj, granty.. (uvést poskytovatele, účel)</t>
  </si>
  <si>
    <t xml:space="preserve"> - z toho</t>
  </si>
  <si>
    <t>C E L K E M PŘÍJMY</t>
  </si>
  <si>
    <t>Výdaje:</t>
  </si>
  <si>
    <t>Upravený</t>
  </si>
  <si>
    <t xml:space="preserve">Rozpočet </t>
  </si>
  <si>
    <t>Rozpočet</t>
  </si>
  <si>
    <t>Poznámky</t>
  </si>
  <si>
    <t xml:space="preserve"> celkem</t>
  </si>
  <si>
    <t>z prostředků zřizovatele</t>
  </si>
  <si>
    <t>z ostatních zdrojů</t>
  </si>
  <si>
    <r>
      <t>Provozní výdaje -</t>
    </r>
    <r>
      <rPr>
        <b/>
        <i/>
        <sz val="10"/>
        <rFont val="Arial CE"/>
        <charset val="238"/>
      </rPr>
      <t xml:space="preserve"> příklady výdajů, vypsat dle potřeby</t>
    </r>
  </si>
  <si>
    <t>a+b</t>
  </si>
  <si>
    <t>a</t>
  </si>
  <si>
    <t>b</t>
  </si>
  <si>
    <t>HLAVNÍ ČINNOST</t>
  </si>
  <si>
    <t>Celkem provozní výdaje</t>
  </si>
  <si>
    <t xml:space="preserve"> - z toho 501 - spotřeba materiálu</t>
  </si>
  <si>
    <t xml:space="preserve"> - z toho 502 0320 plyn</t>
  </si>
  <si>
    <t xml:space="preserve"> - z toho 502 0300 el.energie</t>
  </si>
  <si>
    <t xml:space="preserve"> - z toho 502 0310 vodné,stočné</t>
  </si>
  <si>
    <t xml:space="preserve"> - z toho 504 - prodané zboží</t>
  </si>
  <si>
    <t xml:space="preserve"> - z toho 511 - opravy a udržování</t>
  </si>
  <si>
    <t xml:space="preserve"> - z toho 512 - cestovné</t>
  </si>
  <si>
    <t xml:space="preserve"> - z toho 513 - náklady na reprezentaci</t>
  </si>
  <si>
    <t xml:space="preserve"> - z toho 518 - služby ostatní</t>
  </si>
  <si>
    <t xml:space="preserve"> - z toho 521 - mzdy, OON</t>
  </si>
  <si>
    <t xml:space="preserve"> - z toho 524 - soc. a zdrav. pojištění</t>
  </si>
  <si>
    <t xml:space="preserve"> - z toho 525 - jiné sociální pojištění</t>
  </si>
  <si>
    <t xml:space="preserve"> - z toho 527 - odvody z mezd do FKSP</t>
  </si>
  <si>
    <t xml:space="preserve"> - z toho 538 - jiné daně a poplatky</t>
  </si>
  <si>
    <t xml:space="preserve"> - z toho 549 - ost.nákl.z činnosti-pojištění</t>
  </si>
  <si>
    <t xml:space="preserve"> - z toho 558 - DDHM 3.000 - 40.000,         DDNM 7.000 - 60.000</t>
  </si>
  <si>
    <t>DOPLŇKOVÁ ČINNOST</t>
  </si>
  <si>
    <t>XX</t>
  </si>
  <si>
    <t xml:space="preserve"> - z toho 502 - plyn, el.energie, vodné,stoč</t>
  </si>
  <si>
    <t xml:space="preserve"> - z toho 518 - služby</t>
  </si>
  <si>
    <t xml:space="preserve">                   - z toho 518 0620 - publikace</t>
  </si>
  <si>
    <t xml:space="preserve"> - z toho 549 - ost. nákl. z činnosti - pojiš.</t>
  </si>
  <si>
    <t xml:space="preserve"> - z toho 558 - DDHM 3.000 - 40.000, DDNM 7.000 - 60.000</t>
  </si>
  <si>
    <t>C E L K E M  VÝDAJE</t>
  </si>
  <si>
    <t>Zpracoval: Bc. Simota, Holenková</t>
  </si>
  <si>
    <t>30.9.</t>
  </si>
  <si>
    <t>advent v Pacově</t>
  </si>
  <si>
    <t>Rok 2025</t>
  </si>
  <si>
    <t>Mimořádné výdaje 2025- požadavek</t>
  </si>
  <si>
    <t>Rok 2026</t>
  </si>
  <si>
    <t>rok 2025</t>
  </si>
  <si>
    <t>Požadavky  pro rok 2026</t>
  </si>
  <si>
    <t>Rok 2026 - návrh</t>
  </si>
  <si>
    <t>Mimořádné výdaje 2026- požadavek</t>
  </si>
  <si>
    <t>výše dotace 70 000, spoluúčast 35 000</t>
  </si>
  <si>
    <t>V Pacově dne: 09.03.2026</t>
  </si>
  <si>
    <t>Schválený rozpočet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</si>
</sst>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u/>
      <sz val="16"/>
      <name val="Arial CE"/>
      <family val="2"/>
      <charset val="238"/>
    </font>
    <font>
      <b/>
      <u/>
      <sz val="14"/>
      <name val="Arial CE"/>
      <charset val="238"/>
    </font>
    <font>
      <b/>
      <sz val="10"/>
      <name val="Arial CE"/>
      <charset val="238"/>
    </font>
    <font>
      <b/>
      <u/>
      <sz val="10"/>
      <name val="Arial CE"/>
      <charset val="238"/>
    </font>
    <font>
      <b/>
      <i/>
      <sz val="10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b/>
      <sz val="10"/>
      <name val="Arial Black"/>
      <family val="2"/>
      <charset val="238"/>
    </font>
    <font>
      <b/>
      <sz val="10"/>
      <color theme="0"/>
      <name val="Arial CE"/>
      <charset val="238"/>
    </font>
    <font>
      <sz val="10"/>
      <color theme="0"/>
      <name val="Arial CE"/>
      <charset val="238"/>
    </font>
    <font>
      <sz val="10"/>
      <color theme="5" tint="0.59999389629810485"/>
      <name val="Arial CE"/>
      <charset val="238"/>
    </font>
    <font>
      <u/>
      <sz val="10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6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/>
    <xf numFmtId="0" fontId="3" fillId="3" borderId="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4" borderId="4" xfId="0" applyFont="1" applyFill="1" applyBorder="1"/>
    <xf numFmtId="4" fontId="3" fillId="4" borderId="4" xfId="0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" fontId="0" fillId="2" borderId="4" xfId="0" applyNumberFormat="1" applyFill="1" applyBorder="1"/>
    <xf numFmtId="4" fontId="0" fillId="3" borderId="4" xfId="0" applyNumberFormat="1" applyFill="1" applyBorder="1"/>
    <xf numFmtId="0" fontId="3" fillId="2" borderId="4" xfId="0" applyFont="1" applyFill="1" applyBorder="1" applyAlignment="1">
      <alignment horizontal="center"/>
    </xf>
    <xf numFmtId="4" fontId="3" fillId="4" borderId="4" xfId="0" applyNumberFormat="1" applyFont="1" applyFill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0" fillId="2" borderId="4" xfId="0" applyNumberFormat="1" applyFill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7" fillId="4" borderId="4" xfId="0" applyFont="1" applyFill="1" applyBorder="1"/>
    <xf numFmtId="4" fontId="0" fillId="6" borderId="4" xfId="0" applyNumberFormat="1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4" fontId="0" fillId="2" borderId="4" xfId="0" applyNumberFormat="1" applyFill="1" applyBorder="1" applyAlignment="1">
      <alignment horizontal="center"/>
    </xf>
    <xf numFmtId="4" fontId="0" fillId="6" borderId="4" xfId="0" applyNumberFormat="1" applyFill="1" applyBorder="1" applyAlignment="1">
      <alignment horizontal="center"/>
    </xf>
    <xf numFmtId="0" fontId="8" fillId="4" borderId="4" xfId="0" applyFont="1" applyFill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7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3" fillId="4" borderId="1" xfId="0" applyFont="1" applyFill="1" applyBorder="1" applyAlignment="1">
      <alignment vertical="center" wrapText="1"/>
    </xf>
    <xf numFmtId="4" fontId="0" fillId="7" borderId="4" xfId="0" applyNumberFormat="1" applyFill="1" applyBorder="1"/>
    <xf numFmtId="4" fontId="0" fillId="3" borderId="4" xfId="0" applyNumberFormat="1" applyFill="1" applyBorder="1" applyAlignment="1">
      <alignment horizontal="right"/>
    </xf>
    <xf numFmtId="0" fontId="6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4" fontId="0" fillId="2" borderId="4" xfId="0" applyNumberFormat="1" applyFill="1" applyBorder="1" applyAlignment="1">
      <alignment horizontal="right" vertical="center"/>
    </xf>
    <xf numFmtId="4" fontId="0" fillId="2" borderId="4" xfId="0" applyNumberForma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right"/>
    </xf>
    <xf numFmtId="4" fontId="3" fillId="7" borderId="4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>
      <alignment horizontal="right"/>
    </xf>
    <xf numFmtId="4" fontId="3" fillId="6" borderId="4" xfId="0" applyNumberFormat="1" applyFont="1" applyFill="1" applyBorder="1"/>
    <xf numFmtId="4" fontId="0" fillId="7" borderId="4" xfId="0" applyNumberFormat="1" applyFill="1" applyBorder="1" applyAlignment="1">
      <alignment horizontal="right"/>
    </xf>
    <xf numFmtId="4" fontId="3" fillId="0" borderId="4" xfId="0" applyNumberFormat="1" applyFont="1" applyBorder="1"/>
    <xf numFmtId="4" fontId="0" fillId="0" borderId="4" xfId="0" applyNumberFormat="1" applyBorder="1"/>
    <xf numFmtId="4" fontId="0" fillId="10" borderId="4" xfId="0" applyNumberFormat="1" applyFill="1" applyBorder="1" applyAlignment="1">
      <alignment horizontal="right"/>
    </xf>
    <xf numFmtId="0" fontId="3" fillId="3" borderId="4" xfId="0" applyFont="1" applyFill="1" applyBorder="1"/>
    <xf numFmtId="4" fontId="11" fillId="7" borderId="4" xfId="0" applyNumberFormat="1" applyFont="1" applyFill="1" applyBorder="1"/>
    <xf numFmtId="0" fontId="12" fillId="0" borderId="0" xfId="0" applyFont="1"/>
    <xf numFmtId="0" fontId="13" fillId="0" borderId="3" xfId="0" applyFont="1" applyBorder="1"/>
    <xf numFmtId="4" fontId="0" fillId="7" borderId="4" xfId="0" applyNumberFormat="1" applyFill="1" applyBorder="1" applyAlignment="1">
      <alignment horizontal="right" vertical="center"/>
    </xf>
    <xf numFmtId="0" fontId="13" fillId="0" borderId="1" xfId="0" applyFont="1" applyBorder="1"/>
    <xf numFmtId="0" fontId="13" fillId="0" borderId="2" xfId="0" applyFont="1" applyBorder="1"/>
    <xf numFmtId="0" fontId="8" fillId="4" borderId="8" xfId="0" applyFont="1" applyFill="1" applyBorder="1"/>
    <xf numFmtId="4" fontId="3" fillId="4" borderId="8" xfId="0" applyNumberFormat="1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6" fillId="0" borderId="4" xfId="0" applyFont="1" applyBorder="1"/>
    <xf numFmtId="0" fontId="6" fillId="0" borderId="9" xfId="0" applyFont="1" applyBorder="1"/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4" fontId="0" fillId="4" borderId="4" xfId="0" applyNumberFormat="1" applyFill="1" applyBorder="1"/>
    <xf numFmtId="4" fontId="0" fillId="4" borderId="4" xfId="0" applyNumberFormat="1" applyFill="1" applyBorder="1" applyAlignment="1">
      <alignment horizontal="center"/>
    </xf>
    <xf numFmtId="4" fontId="0" fillId="4" borderId="4" xfId="0" applyNumberFormat="1" applyFill="1" applyBorder="1" applyAlignment="1">
      <alignment horizontal="right"/>
    </xf>
    <xf numFmtId="4" fontId="0" fillId="4" borderId="4" xfId="0" applyNumberForma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4" fontId="15" fillId="3" borderId="4" xfId="0" applyNumberFormat="1" applyFont="1" applyFill="1" applyBorder="1" applyAlignment="1">
      <alignment horizontal="right"/>
    </xf>
    <xf numFmtId="0" fontId="13" fillId="0" borderId="3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3" fillId="12" borderId="4" xfId="0" applyFont="1" applyFill="1" applyBorder="1"/>
    <xf numFmtId="4" fontId="0" fillId="6" borderId="4" xfId="0" applyNumberFormat="1" applyFill="1" applyBorder="1" applyAlignment="1">
      <alignment vertical="center"/>
    </xf>
    <xf numFmtId="3" fontId="0" fillId="0" borderId="0" xfId="0" applyNumberFormat="1"/>
    <xf numFmtId="4" fontId="0" fillId="7" borderId="4" xfId="0" applyNumberFormat="1" applyFill="1" applyBorder="1" applyAlignment="1">
      <alignment vertical="center"/>
    </xf>
    <xf numFmtId="4" fontId="0" fillId="4" borderId="4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/>
    <xf numFmtId="0" fontId="16" fillId="0" borderId="0" xfId="0" applyFont="1" applyAlignment="1">
      <alignment vertical="center"/>
    </xf>
    <xf numFmtId="0" fontId="6" fillId="0" borderId="3" xfId="0" applyFont="1" applyBorder="1" applyAlignment="1">
      <alignment horizontal="left" wrapText="1"/>
    </xf>
    <xf numFmtId="0" fontId="18" fillId="0" borderId="0" xfId="0" applyFont="1" applyAlignment="1">
      <alignment horizontal="center" vertical="center"/>
    </xf>
    <xf numFmtId="4" fontId="17" fillId="0" borderId="4" xfId="0" applyNumberFormat="1" applyFont="1" applyBorder="1" applyAlignment="1">
      <alignment horizontal="center"/>
    </xf>
    <xf numFmtId="0" fontId="3" fillId="11" borderId="0" xfId="0" applyFont="1" applyFill="1" applyAlignment="1">
      <alignment vertical="center" shrinkToFit="1"/>
    </xf>
    <xf numFmtId="0" fontId="20" fillId="0" borderId="4" xfId="0" applyFont="1" applyBorder="1"/>
    <xf numFmtId="4" fontId="18" fillId="3" borderId="4" xfId="0" applyNumberFormat="1" applyFont="1" applyFill="1" applyBorder="1" applyAlignment="1">
      <alignment horizontal="right"/>
    </xf>
    <xf numFmtId="4" fontId="18" fillId="3" borderId="4" xfId="0" applyNumberFormat="1" applyFont="1" applyFill="1" applyBorder="1"/>
    <xf numFmtId="4" fontId="17" fillId="3" borderId="4" xfId="0" applyNumberFormat="1" applyFont="1" applyFill="1" applyBorder="1"/>
    <xf numFmtId="4" fontId="18" fillId="0" borderId="4" xfId="0" applyNumberFormat="1" applyFont="1" applyBorder="1" applyAlignment="1">
      <alignment horizontal="center"/>
    </xf>
    <xf numFmtId="0" fontId="20" fillId="0" borderId="0" xfId="0" applyFont="1" applyAlignment="1">
      <alignment horizontal="right"/>
    </xf>
    <xf numFmtId="0" fontId="21" fillId="0" borderId="4" xfId="0" applyFont="1" applyBorder="1"/>
    <xf numFmtId="0" fontId="0" fillId="0" borderId="0" xfId="0" applyAlignment="1">
      <alignment horizontal="right" vertical="center"/>
    </xf>
    <xf numFmtId="0" fontId="14" fillId="0" borderId="0" xfId="0" applyFont="1"/>
    <xf numFmtId="4" fontId="13" fillId="0" borderId="0" xfId="0" applyNumberFormat="1" applyFont="1"/>
    <xf numFmtId="2" fontId="13" fillId="0" borderId="0" xfId="0" applyNumberFormat="1" applyFont="1"/>
    <xf numFmtId="4" fontId="22" fillId="0" borderId="0" xfId="0" applyNumberFormat="1" applyFon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3" fillId="5" borderId="1" xfId="0" applyFont="1" applyFill="1" applyBorder="1" applyAlignment="1">
      <alignment vertical="center" shrinkToFit="1"/>
    </xf>
    <xf numFmtId="0" fontId="0" fillId="5" borderId="2" xfId="0" applyFill="1" applyBorder="1" applyAlignment="1">
      <alignment shrinkToFit="1"/>
    </xf>
    <xf numFmtId="0" fontId="0" fillId="5" borderId="3" xfId="0" applyFill="1" applyBorder="1" applyAlignment="1">
      <alignment shrinkToFit="1"/>
    </xf>
    <xf numFmtId="0" fontId="3" fillId="5" borderId="1" xfId="0" applyFont="1" applyFill="1" applyBorder="1" applyAlignment="1">
      <alignment vertical="center"/>
    </xf>
    <xf numFmtId="0" fontId="0" fillId="5" borderId="2" xfId="0" applyFill="1" applyBorder="1"/>
    <xf numFmtId="0" fontId="0" fillId="5" borderId="3" xfId="0" applyFill="1" applyBorder="1"/>
    <xf numFmtId="0" fontId="9" fillId="8" borderId="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/>
    </xf>
    <xf numFmtId="0" fontId="10" fillId="8" borderId="3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23" fillId="0" borderId="4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6"/>
  <sheetViews>
    <sheetView tabSelected="1" topLeftCell="A31" workbookViewId="0">
      <selection activeCell="P52" sqref="P52"/>
    </sheetView>
  </sheetViews>
  <sheetFormatPr defaultRowHeight="15" x14ac:dyDescent="0.25"/>
  <cols>
    <col min="1" max="1" width="33.7109375" customWidth="1"/>
    <col min="2" max="2" width="11.7109375" customWidth="1"/>
    <col min="3" max="3" width="11.42578125" customWidth="1"/>
    <col min="4" max="4" width="13.5703125" customWidth="1"/>
    <col min="5" max="5" width="13.42578125" customWidth="1"/>
    <col min="6" max="6" width="12.85546875" customWidth="1"/>
    <col min="7" max="7" width="10.7109375" customWidth="1"/>
    <col min="8" max="8" width="19.28515625" customWidth="1"/>
    <col min="9" max="9" width="12" bestFit="1" customWidth="1"/>
    <col min="11" max="11" width="11.42578125" customWidth="1"/>
    <col min="12" max="12" width="10.85546875" customWidth="1"/>
    <col min="15" max="15" width="4" customWidth="1"/>
    <col min="18" max="18" width="10.7109375" customWidth="1"/>
  </cols>
  <sheetData>
    <row r="1" spans="1:17" ht="20.25" x14ac:dyDescent="0.3">
      <c r="A1" s="118" t="s">
        <v>77</v>
      </c>
      <c r="B1" s="119"/>
      <c r="C1" s="119"/>
      <c r="D1" s="119"/>
      <c r="E1" s="119"/>
      <c r="F1" s="119"/>
      <c r="G1" s="119"/>
      <c r="H1" s="119"/>
    </row>
    <row r="2" spans="1:17" x14ac:dyDescent="0.25">
      <c r="A2" t="s">
        <v>1</v>
      </c>
      <c r="D2" s="105" t="s">
        <v>0</v>
      </c>
    </row>
    <row r="3" spans="1:17" x14ac:dyDescent="0.25">
      <c r="A3" t="s">
        <v>76</v>
      </c>
    </row>
    <row r="4" spans="1:17" x14ac:dyDescent="0.25">
      <c r="A4" t="s">
        <v>65</v>
      </c>
    </row>
    <row r="5" spans="1:17" ht="18" x14ac:dyDescent="0.25">
      <c r="A5" s="1" t="s">
        <v>2</v>
      </c>
    </row>
    <row r="6" spans="1:17" x14ac:dyDescent="0.25">
      <c r="B6" s="112" t="s">
        <v>68</v>
      </c>
      <c r="C6" s="113"/>
      <c r="D6" s="114"/>
      <c r="E6" s="2" t="s">
        <v>70</v>
      </c>
      <c r="F6" s="120" t="s">
        <v>3</v>
      </c>
      <c r="G6" s="116"/>
      <c r="H6" s="117"/>
    </row>
    <row r="7" spans="1:17" x14ac:dyDescent="0.25">
      <c r="B7" s="3" t="s">
        <v>4</v>
      </c>
      <c r="C7" s="3" t="s">
        <v>5</v>
      </c>
      <c r="D7" s="3" t="s">
        <v>6</v>
      </c>
      <c r="E7" s="3" t="s">
        <v>7</v>
      </c>
      <c r="F7" s="4"/>
      <c r="H7" s="5"/>
    </row>
    <row r="8" spans="1:17" x14ac:dyDescent="0.25">
      <c r="B8" s="6" t="s">
        <v>8</v>
      </c>
      <c r="C8" s="7" t="s">
        <v>66</v>
      </c>
      <c r="D8" s="7" t="s">
        <v>9</v>
      </c>
      <c r="E8" s="6" t="s">
        <v>10</v>
      </c>
      <c r="F8" s="8"/>
      <c r="G8" s="9"/>
      <c r="H8" s="10"/>
    </row>
    <row r="9" spans="1:17" x14ac:dyDescent="0.25">
      <c r="A9" s="11" t="s">
        <v>11</v>
      </c>
      <c r="B9" s="12">
        <v>3144590</v>
      </c>
      <c r="C9" s="12"/>
      <c r="D9" s="12">
        <v>0</v>
      </c>
      <c r="E9" s="12">
        <v>3033930</v>
      </c>
      <c r="F9" s="13"/>
      <c r="G9" s="14"/>
      <c r="H9" s="15"/>
      <c r="J9" s="88"/>
    </row>
    <row r="10" spans="1:17" x14ac:dyDescent="0.25">
      <c r="A10" s="16" t="s">
        <v>12</v>
      </c>
      <c r="B10" s="18">
        <v>3144590</v>
      </c>
      <c r="C10" s="17"/>
      <c r="D10" s="17">
        <v>0</v>
      </c>
      <c r="E10" s="18">
        <v>3033930</v>
      </c>
      <c r="F10" s="13"/>
      <c r="G10" s="14"/>
      <c r="H10" s="15"/>
    </row>
    <row r="11" spans="1:17" x14ac:dyDescent="0.25">
      <c r="A11" s="16" t="s">
        <v>13</v>
      </c>
      <c r="B11" s="17"/>
      <c r="C11" s="17"/>
      <c r="D11" s="17"/>
      <c r="E11" s="18"/>
      <c r="F11" s="13"/>
      <c r="G11" s="14"/>
      <c r="H11" s="15"/>
    </row>
    <row r="12" spans="1:17" x14ac:dyDescent="0.25">
      <c r="A12" s="121" t="s">
        <v>14</v>
      </c>
      <c r="B12" s="122"/>
      <c r="C12" s="122"/>
      <c r="D12" s="122"/>
      <c r="E12" s="123"/>
      <c r="F12" s="13"/>
      <c r="G12" s="14"/>
      <c r="H12" s="15"/>
    </row>
    <row r="13" spans="1:17" x14ac:dyDescent="0.25">
      <c r="A13" s="19" t="s">
        <v>71</v>
      </c>
      <c r="B13" s="20">
        <f>SUM(B14:B19)</f>
        <v>135000</v>
      </c>
      <c r="C13" s="20">
        <f>SUM(C14:C15)</f>
        <v>0</v>
      </c>
      <c r="D13" s="20">
        <f>SUM(D14:D19)</f>
        <v>124000</v>
      </c>
      <c r="E13" s="21"/>
      <c r="F13" s="13"/>
      <c r="G13" s="14"/>
      <c r="H13" s="15"/>
      <c r="Q13" s="99"/>
    </row>
    <row r="14" spans="1:17" x14ac:dyDescent="0.25">
      <c r="A14" s="16" t="s">
        <v>15</v>
      </c>
      <c r="B14" s="22">
        <v>120000</v>
      </c>
      <c r="C14" s="22"/>
      <c r="D14" s="22">
        <v>115000</v>
      </c>
      <c r="E14" s="23"/>
      <c r="F14" s="67"/>
      <c r="G14" s="68"/>
      <c r="H14" s="15"/>
    </row>
    <row r="15" spans="1:17" x14ac:dyDescent="0.25">
      <c r="A15" s="16" t="s">
        <v>16</v>
      </c>
      <c r="B15" s="22">
        <v>15000</v>
      </c>
      <c r="C15" s="22"/>
      <c r="D15" s="22">
        <v>9000</v>
      </c>
      <c r="E15" s="23"/>
      <c r="F15" s="13"/>
      <c r="G15" s="14"/>
      <c r="H15" s="15"/>
    </row>
    <row r="16" spans="1:17" x14ac:dyDescent="0.25">
      <c r="A16" s="2" t="s">
        <v>72</v>
      </c>
      <c r="B16" s="24"/>
      <c r="C16" s="24"/>
      <c r="D16" s="24"/>
      <c r="E16" s="12">
        <f>SUM(E17:E20)</f>
        <v>235000</v>
      </c>
      <c r="F16" s="13"/>
      <c r="G16" s="14"/>
      <c r="H16" s="15"/>
    </row>
    <row r="17" spans="1:8" x14ac:dyDescent="0.25">
      <c r="A17" s="16" t="s">
        <v>15</v>
      </c>
      <c r="B17" s="18">
        <v>0</v>
      </c>
      <c r="C17" s="24"/>
      <c r="D17" s="24"/>
      <c r="E17" s="18">
        <v>120000</v>
      </c>
      <c r="F17" s="25"/>
      <c r="G17" s="26"/>
      <c r="H17" s="27"/>
    </row>
    <row r="18" spans="1:8" x14ac:dyDescent="0.25">
      <c r="A18" s="16" t="s">
        <v>16</v>
      </c>
      <c r="B18" s="18">
        <v>0</v>
      </c>
      <c r="C18" s="24"/>
      <c r="D18" s="24"/>
      <c r="E18" s="18">
        <v>10000</v>
      </c>
      <c r="F18" s="25"/>
      <c r="G18" s="26"/>
      <c r="H18" s="27"/>
    </row>
    <row r="19" spans="1:8" x14ac:dyDescent="0.25">
      <c r="A19" s="106" t="s">
        <v>67</v>
      </c>
      <c r="B19" s="104"/>
      <c r="C19" s="104"/>
      <c r="D19" s="104"/>
      <c r="E19" s="102">
        <v>105000</v>
      </c>
      <c r="F19" s="25" t="s">
        <v>75</v>
      </c>
      <c r="G19" s="26"/>
      <c r="H19" s="27"/>
    </row>
    <row r="20" spans="1:8" x14ac:dyDescent="0.25">
      <c r="A20" s="100"/>
      <c r="B20" s="98"/>
      <c r="C20" s="24"/>
      <c r="D20" s="98"/>
      <c r="E20" s="103"/>
      <c r="F20" s="25"/>
      <c r="G20" s="26"/>
      <c r="H20" s="27"/>
    </row>
    <row r="21" spans="1:8" x14ac:dyDescent="0.25">
      <c r="A21" s="28" t="s">
        <v>17</v>
      </c>
      <c r="B21" s="20">
        <f>SUM(B22:B26)</f>
        <v>65200</v>
      </c>
      <c r="C21" s="20">
        <f>SUM(C22:C26)</f>
        <v>0</v>
      </c>
      <c r="D21" s="20">
        <f>SUM(D22:D26)</f>
        <v>112500</v>
      </c>
      <c r="E21" s="20">
        <f>SUM(E22:E26)</f>
        <v>66100</v>
      </c>
      <c r="F21" s="13"/>
      <c r="G21" s="14"/>
      <c r="H21" s="15"/>
    </row>
    <row r="22" spans="1:8" x14ac:dyDescent="0.25">
      <c r="A22" s="16" t="s">
        <v>18</v>
      </c>
      <c r="B22" s="78">
        <v>15000</v>
      </c>
      <c r="C22" s="17"/>
      <c r="D22" s="17">
        <v>62300</v>
      </c>
      <c r="E22" s="78">
        <v>15000</v>
      </c>
      <c r="F22" s="13"/>
      <c r="G22" s="14"/>
      <c r="H22" s="15"/>
    </row>
    <row r="23" spans="1:8" x14ac:dyDescent="0.25">
      <c r="A23" s="16" t="s">
        <v>19</v>
      </c>
      <c r="B23" s="78">
        <v>50000</v>
      </c>
      <c r="C23" s="17"/>
      <c r="D23" s="17">
        <v>50100</v>
      </c>
      <c r="E23" s="78">
        <v>51000</v>
      </c>
      <c r="F23" s="13"/>
      <c r="G23" s="14"/>
      <c r="H23" s="15"/>
    </row>
    <row r="24" spans="1:8" x14ac:dyDescent="0.25">
      <c r="A24" s="16" t="s">
        <v>20</v>
      </c>
      <c r="B24" s="78"/>
      <c r="C24" s="17"/>
      <c r="D24" s="17"/>
      <c r="E24" s="78"/>
      <c r="F24" s="13"/>
      <c r="G24" s="14"/>
      <c r="H24" s="15"/>
    </row>
    <row r="25" spans="1:8" x14ac:dyDescent="0.25">
      <c r="A25" s="16" t="s">
        <v>21</v>
      </c>
      <c r="B25" s="78">
        <v>200</v>
      </c>
      <c r="C25" s="17"/>
      <c r="D25" s="17">
        <v>100</v>
      </c>
      <c r="E25" s="78">
        <v>100</v>
      </c>
      <c r="F25" s="13"/>
      <c r="G25" s="14"/>
      <c r="H25" s="15"/>
    </row>
    <row r="26" spans="1:8" x14ac:dyDescent="0.25">
      <c r="A26" s="16" t="s">
        <v>22</v>
      </c>
      <c r="B26" s="78"/>
      <c r="C26" s="17"/>
      <c r="D26" s="17"/>
      <c r="E26" s="78"/>
      <c r="F26" s="13"/>
      <c r="G26" s="14"/>
      <c r="H26" s="15"/>
    </row>
    <row r="27" spans="1:8" x14ac:dyDescent="0.25">
      <c r="A27" s="11" t="s">
        <v>23</v>
      </c>
      <c r="B27" s="12">
        <f>SUM(B28:B28)</f>
        <v>0</v>
      </c>
      <c r="C27" s="12">
        <f>SUM(C28:C28)</f>
        <v>0</v>
      </c>
      <c r="D27" s="12">
        <f>SUM(D28:D28)</f>
        <v>0</v>
      </c>
      <c r="E27" s="12">
        <f>SUM(E28:E28)</f>
        <v>0</v>
      </c>
      <c r="F27" s="30" t="s">
        <v>24</v>
      </c>
      <c r="G27" s="31"/>
      <c r="H27" s="32"/>
    </row>
    <row r="28" spans="1:8" ht="14.1" customHeight="1" x14ac:dyDescent="0.25">
      <c r="A28" s="16" t="s">
        <v>25</v>
      </c>
      <c r="B28" s="33"/>
      <c r="C28" s="33"/>
      <c r="D28" s="33"/>
      <c r="E28" s="79"/>
      <c r="F28" s="13"/>
      <c r="G28" s="14"/>
      <c r="H28" s="15"/>
    </row>
    <row r="29" spans="1:8" ht="15.75" x14ac:dyDescent="0.3">
      <c r="A29" s="69" t="s">
        <v>26</v>
      </c>
      <c r="B29" s="70">
        <f>B27+B21+B13+B9</f>
        <v>3344790</v>
      </c>
      <c r="C29" s="70">
        <f>C27+C21+C13+C9</f>
        <v>0</v>
      </c>
      <c r="D29" s="70">
        <f>D27+D21+D13+D9</f>
        <v>236500</v>
      </c>
      <c r="E29" s="70">
        <f>E27+E21+E16+E9</f>
        <v>3335030</v>
      </c>
      <c r="F29" s="71"/>
      <c r="G29" s="72"/>
      <c r="H29" s="73"/>
    </row>
    <row r="30" spans="1:8" ht="18" x14ac:dyDescent="0.25">
      <c r="A30" s="1" t="s">
        <v>27</v>
      </c>
    </row>
    <row r="31" spans="1:8" x14ac:dyDescent="0.25">
      <c r="B31" s="112" t="s">
        <v>68</v>
      </c>
      <c r="C31" s="113"/>
      <c r="D31" s="114"/>
      <c r="E31" s="115" t="s">
        <v>73</v>
      </c>
      <c r="F31" s="116"/>
      <c r="G31" s="116"/>
      <c r="H31" s="117"/>
    </row>
    <row r="32" spans="1:8" ht="15" customHeight="1" x14ac:dyDescent="0.25">
      <c r="B32" s="3" t="s">
        <v>28</v>
      </c>
      <c r="C32" s="3" t="s">
        <v>5</v>
      </c>
      <c r="D32" s="3" t="s">
        <v>6</v>
      </c>
      <c r="E32" s="36" t="s">
        <v>29</v>
      </c>
      <c r="F32" s="76" t="s">
        <v>29</v>
      </c>
      <c r="G32" s="37" t="s">
        <v>30</v>
      </c>
      <c r="H32" s="38" t="s">
        <v>31</v>
      </c>
    </row>
    <row r="33" spans="1:17" ht="42" customHeight="1" x14ac:dyDescent="0.25">
      <c r="A33" s="39"/>
      <c r="B33" s="40" t="s">
        <v>8</v>
      </c>
      <c r="C33" s="41" t="s">
        <v>66</v>
      </c>
      <c r="D33" s="41" t="s">
        <v>9</v>
      </c>
      <c r="E33" s="40" t="s">
        <v>32</v>
      </c>
      <c r="F33" s="77" t="s">
        <v>33</v>
      </c>
      <c r="G33" s="42" t="s">
        <v>34</v>
      </c>
      <c r="H33" s="10"/>
    </row>
    <row r="34" spans="1:17" x14ac:dyDescent="0.25">
      <c r="A34" s="124" t="s">
        <v>35</v>
      </c>
      <c r="B34" s="125"/>
      <c r="C34" s="125"/>
      <c r="D34" s="126"/>
      <c r="E34" s="43" t="s">
        <v>36</v>
      </c>
      <c r="F34" s="44" t="s">
        <v>37</v>
      </c>
      <c r="G34" s="45" t="s">
        <v>38</v>
      </c>
      <c r="H34" s="15"/>
    </row>
    <row r="35" spans="1:17" x14ac:dyDescent="0.25">
      <c r="A35" s="127" t="s">
        <v>39</v>
      </c>
      <c r="B35" s="128"/>
      <c r="C35" s="128"/>
      <c r="D35" s="128"/>
      <c r="E35" s="128"/>
      <c r="F35" s="128"/>
      <c r="G35" s="129"/>
      <c r="H35" s="15"/>
    </row>
    <row r="36" spans="1:17" ht="15" customHeight="1" x14ac:dyDescent="0.25">
      <c r="A36" s="46" t="s">
        <v>40</v>
      </c>
      <c r="B36" s="12">
        <f t="shared" ref="B36:G36" si="0">SUM(B37:B52)</f>
        <v>3144590</v>
      </c>
      <c r="C36" s="12">
        <f t="shared" si="0"/>
        <v>0</v>
      </c>
      <c r="D36" s="12">
        <f t="shared" si="0"/>
        <v>2729930</v>
      </c>
      <c r="E36" s="12">
        <f t="shared" si="0"/>
        <v>3100030</v>
      </c>
      <c r="F36" s="12">
        <f t="shared" si="0"/>
        <v>3033930</v>
      </c>
      <c r="G36" s="12">
        <f t="shared" si="0"/>
        <v>66100</v>
      </c>
      <c r="H36" s="15"/>
    </row>
    <row r="37" spans="1:17" ht="15" customHeight="1" x14ac:dyDescent="0.25">
      <c r="A37" s="50" t="s">
        <v>41</v>
      </c>
      <c r="B37" s="90">
        <v>60000</v>
      </c>
      <c r="C37" s="52"/>
      <c r="D37" s="52">
        <v>33800</v>
      </c>
      <c r="E37" s="89">
        <v>44000</v>
      </c>
      <c r="F37" s="90">
        <v>44000</v>
      </c>
      <c r="G37" s="87">
        <v>0</v>
      </c>
      <c r="H37" s="84"/>
    </row>
    <row r="38" spans="1:17" x14ac:dyDescent="0.25">
      <c r="A38" s="16" t="s">
        <v>42</v>
      </c>
      <c r="B38" s="78">
        <v>265000</v>
      </c>
      <c r="C38" s="17"/>
      <c r="D38" s="17">
        <v>201500</v>
      </c>
      <c r="E38" s="47">
        <v>234000</v>
      </c>
      <c r="F38" s="78">
        <v>234000</v>
      </c>
      <c r="G38" s="29"/>
      <c r="H38" s="15"/>
    </row>
    <row r="39" spans="1:17" x14ac:dyDescent="0.25">
      <c r="A39" s="16" t="s">
        <v>43</v>
      </c>
      <c r="B39" s="78">
        <v>166000</v>
      </c>
      <c r="C39" s="17"/>
      <c r="D39" s="17">
        <v>143300</v>
      </c>
      <c r="E39" s="47">
        <v>155000</v>
      </c>
      <c r="F39" s="78">
        <v>155000</v>
      </c>
      <c r="G39" s="29"/>
      <c r="H39" s="15"/>
    </row>
    <row r="40" spans="1:17" x14ac:dyDescent="0.25">
      <c r="A40" s="16" t="s">
        <v>44</v>
      </c>
      <c r="B40" s="78">
        <v>5000</v>
      </c>
      <c r="C40" s="17"/>
      <c r="D40" s="17">
        <v>1400</v>
      </c>
      <c r="E40" s="47">
        <v>3200</v>
      </c>
      <c r="F40" s="78">
        <v>3200</v>
      </c>
      <c r="G40" s="29"/>
      <c r="H40" s="15"/>
    </row>
    <row r="41" spans="1:17" x14ac:dyDescent="0.25">
      <c r="A41" s="16" t="s">
        <v>45</v>
      </c>
      <c r="B41" s="78">
        <v>0</v>
      </c>
      <c r="C41" s="17"/>
      <c r="D41" s="17"/>
      <c r="E41" s="47">
        <v>0</v>
      </c>
      <c r="F41" s="78">
        <v>0</v>
      </c>
      <c r="G41" s="29"/>
      <c r="H41" s="15"/>
    </row>
    <row r="42" spans="1:17" x14ac:dyDescent="0.25">
      <c r="A42" s="16" t="s">
        <v>46</v>
      </c>
      <c r="B42" s="78">
        <v>2000</v>
      </c>
      <c r="C42" s="17"/>
      <c r="D42" s="17"/>
      <c r="E42" s="47">
        <v>2000</v>
      </c>
      <c r="F42" s="78">
        <v>2000</v>
      </c>
      <c r="G42" s="29"/>
      <c r="H42" s="65"/>
    </row>
    <row r="43" spans="1:17" x14ac:dyDescent="0.25">
      <c r="A43" s="16" t="s">
        <v>47</v>
      </c>
      <c r="B43" s="78">
        <v>2000</v>
      </c>
      <c r="C43" s="17"/>
      <c r="D43" s="17">
        <v>500</v>
      </c>
      <c r="E43" s="47">
        <v>2000</v>
      </c>
      <c r="F43" s="78">
        <v>2000</v>
      </c>
      <c r="G43" s="29"/>
      <c r="H43" s="15"/>
    </row>
    <row r="44" spans="1:17" x14ac:dyDescent="0.25">
      <c r="A44" s="16" t="s">
        <v>48</v>
      </c>
      <c r="B44" s="80">
        <v>20000</v>
      </c>
      <c r="C44" s="17"/>
      <c r="D44" s="17">
        <v>4700</v>
      </c>
      <c r="E44" s="58">
        <v>20000</v>
      </c>
      <c r="F44" s="80">
        <v>20000</v>
      </c>
      <c r="G44" s="34"/>
      <c r="H44" s="49"/>
      <c r="M44" s="94"/>
      <c r="N44" s="94"/>
    </row>
    <row r="45" spans="1:17" ht="15" customHeight="1" x14ac:dyDescent="0.25">
      <c r="A45" s="50" t="s">
        <v>49</v>
      </c>
      <c r="B45" s="81">
        <v>394800</v>
      </c>
      <c r="C45" s="52"/>
      <c r="D45" s="51">
        <v>274200</v>
      </c>
      <c r="E45" s="66">
        <v>403100</v>
      </c>
      <c r="F45" s="81">
        <v>337000</v>
      </c>
      <c r="G45" s="87">
        <v>66100</v>
      </c>
      <c r="H45" s="49"/>
      <c r="I45" s="97"/>
      <c r="J45" s="92"/>
      <c r="K45" s="93"/>
      <c r="L45" s="93"/>
      <c r="M45" s="93"/>
      <c r="N45" s="93"/>
      <c r="O45" s="91"/>
      <c r="P45" s="95"/>
      <c r="Q45" s="95"/>
    </row>
    <row r="46" spans="1:17" ht="15" customHeight="1" x14ac:dyDescent="0.25">
      <c r="A46" s="50" t="s">
        <v>50</v>
      </c>
      <c r="B46" s="81">
        <v>1610000</v>
      </c>
      <c r="C46" s="52"/>
      <c r="D46" s="52">
        <v>1482600</v>
      </c>
      <c r="E46" s="66">
        <v>1610000</v>
      </c>
      <c r="F46" s="81">
        <v>1610000</v>
      </c>
      <c r="G46" s="34"/>
      <c r="H46" s="96"/>
      <c r="J46" s="82"/>
      <c r="K46" s="82"/>
      <c r="L46" s="82"/>
      <c r="M46" s="82"/>
      <c r="P46" s="82"/>
      <c r="Q46" s="107"/>
    </row>
    <row r="47" spans="1:17" x14ac:dyDescent="0.25">
      <c r="A47" s="16" t="s">
        <v>51</v>
      </c>
      <c r="B47" s="81">
        <v>464000</v>
      </c>
      <c r="C47" s="17"/>
      <c r="D47" s="17">
        <v>425600</v>
      </c>
      <c r="E47" s="66">
        <v>481000</v>
      </c>
      <c r="F47" s="81">
        <v>481000</v>
      </c>
      <c r="G47" s="34"/>
      <c r="H47" s="65"/>
    </row>
    <row r="48" spans="1:17" x14ac:dyDescent="0.25">
      <c r="A48" s="16" t="s">
        <v>52</v>
      </c>
      <c r="B48" s="81">
        <v>3800</v>
      </c>
      <c r="C48" s="17"/>
      <c r="D48" s="17">
        <v>3700</v>
      </c>
      <c r="E48" s="66">
        <v>3800</v>
      </c>
      <c r="F48" s="81">
        <v>3800</v>
      </c>
      <c r="G48" s="34"/>
      <c r="H48" s="15"/>
    </row>
    <row r="49" spans="1:17" x14ac:dyDescent="0.25">
      <c r="A49" s="16" t="s">
        <v>53</v>
      </c>
      <c r="B49" s="81">
        <v>40000</v>
      </c>
      <c r="C49" s="17"/>
      <c r="D49" s="17">
        <v>40100</v>
      </c>
      <c r="E49" s="66">
        <v>45000</v>
      </c>
      <c r="F49" s="81">
        <v>45000</v>
      </c>
      <c r="G49" s="34"/>
      <c r="H49" s="15"/>
    </row>
    <row r="50" spans="1:17" x14ac:dyDescent="0.25">
      <c r="A50" s="16" t="s">
        <v>54</v>
      </c>
      <c r="B50" s="81">
        <v>100</v>
      </c>
      <c r="C50" s="17"/>
      <c r="D50" s="17">
        <v>30</v>
      </c>
      <c r="E50" s="66">
        <v>30</v>
      </c>
      <c r="F50" s="81">
        <v>30</v>
      </c>
      <c r="G50" s="34"/>
      <c r="H50" s="15"/>
    </row>
    <row r="51" spans="1:17" x14ac:dyDescent="0.25">
      <c r="A51" s="16" t="s">
        <v>55</v>
      </c>
      <c r="B51" s="81">
        <v>16890</v>
      </c>
      <c r="C51" s="17"/>
      <c r="D51" s="17">
        <v>16900</v>
      </c>
      <c r="E51" s="66">
        <v>16900</v>
      </c>
      <c r="F51" s="81">
        <v>16900</v>
      </c>
      <c r="G51" s="34"/>
      <c r="H51" s="15"/>
    </row>
    <row r="52" spans="1:17" ht="25.5" customHeight="1" x14ac:dyDescent="0.25">
      <c r="A52" s="135" t="s">
        <v>56</v>
      </c>
      <c r="B52" s="81">
        <v>95000</v>
      </c>
      <c r="C52" s="52"/>
      <c r="D52" s="52">
        <v>101600</v>
      </c>
      <c r="E52" s="66">
        <v>80000</v>
      </c>
      <c r="F52" s="81">
        <v>80000</v>
      </c>
      <c r="G52" s="34"/>
      <c r="H52" s="84"/>
    </row>
    <row r="53" spans="1:17" x14ac:dyDescent="0.25">
      <c r="A53" s="127" t="s">
        <v>57</v>
      </c>
      <c r="B53" s="128"/>
      <c r="C53" s="128"/>
      <c r="D53" s="128"/>
      <c r="E53" s="128"/>
      <c r="F53" s="128"/>
      <c r="G53" s="129"/>
      <c r="H53" s="15"/>
    </row>
    <row r="54" spans="1:17" x14ac:dyDescent="0.25">
      <c r="A54" s="53"/>
      <c r="B54" s="130">
        <v>2025</v>
      </c>
      <c r="C54" s="131"/>
      <c r="D54" s="132"/>
      <c r="E54" s="130">
        <v>2026</v>
      </c>
      <c r="F54" s="133"/>
      <c r="G54" s="134"/>
      <c r="H54" s="15"/>
    </row>
    <row r="55" spans="1:17" x14ac:dyDescent="0.25">
      <c r="A55" s="46" t="s">
        <v>40</v>
      </c>
      <c r="B55" s="12">
        <f t="shared" ref="B55:G55" si="1">SUM(B56:B70)</f>
        <v>0</v>
      </c>
      <c r="C55" s="12">
        <f t="shared" si="1"/>
        <v>0</v>
      </c>
      <c r="D55" s="12">
        <f t="shared" si="1"/>
        <v>0</v>
      </c>
      <c r="E55" s="12">
        <f t="shared" si="1"/>
        <v>0</v>
      </c>
      <c r="F55" s="12">
        <f t="shared" si="1"/>
        <v>0</v>
      </c>
      <c r="G55" s="12">
        <f t="shared" si="1"/>
        <v>0</v>
      </c>
      <c r="H55" s="15"/>
    </row>
    <row r="56" spans="1:17" x14ac:dyDescent="0.25">
      <c r="A56" s="16" t="s">
        <v>41</v>
      </c>
      <c r="B56" s="54" t="s">
        <v>58</v>
      </c>
      <c r="C56" s="54" t="s">
        <v>58</v>
      </c>
      <c r="D56" s="54" t="s">
        <v>58</v>
      </c>
      <c r="E56" s="55"/>
      <c r="F56" s="56" t="s">
        <v>58</v>
      </c>
      <c r="G56" s="57"/>
      <c r="H56" s="15"/>
    </row>
    <row r="57" spans="1:17" x14ac:dyDescent="0.25">
      <c r="A57" s="16" t="s">
        <v>59</v>
      </c>
      <c r="B57" s="54" t="s">
        <v>58</v>
      </c>
      <c r="C57" s="54" t="s">
        <v>58</v>
      </c>
      <c r="D57" s="54" t="s">
        <v>58</v>
      </c>
      <c r="E57" s="58"/>
      <c r="F57" s="56" t="s">
        <v>58</v>
      </c>
      <c r="G57" s="29"/>
      <c r="H57" s="15"/>
    </row>
    <row r="58" spans="1:17" x14ac:dyDescent="0.25">
      <c r="A58" s="16" t="s">
        <v>45</v>
      </c>
      <c r="B58" s="54" t="s">
        <v>58</v>
      </c>
      <c r="C58" s="54" t="s">
        <v>58</v>
      </c>
      <c r="D58" s="54" t="s">
        <v>58</v>
      </c>
      <c r="E58" s="58"/>
      <c r="F58" s="56" t="s">
        <v>58</v>
      </c>
      <c r="G58" s="29"/>
      <c r="H58" s="15"/>
    </row>
    <row r="59" spans="1:17" x14ac:dyDescent="0.25">
      <c r="A59" s="16" t="s">
        <v>46</v>
      </c>
      <c r="B59" s="54" t="s">
        <v>58</v>
      </c>
      <c r="C59" s="54" t="s">
        <v>58</v>
      </c>
      <c r="D59" s="54" t="s">
        <v>58</v>
      </c>
      <c r="E59" s="58"/>
      <c r="F59" s="56" t="s">
        <v>58</v>
      </c>
      <c r="G59" s="29"/>
      <c r="H59" s="15"/>
    </row>
    <row r="60" spans="1:17" x14ac:dyDescent="0.25">
      <c r="A60" s="16" t="s">
        <v>47</v>
      </c>
      <c r="B60" s="54" t="s">
        <v>58</v>
      </c>
      <c r="C60" s="54" t="s">
        <v>58</v>
      </c>
      <c r="D60" s="54" t="s">
        <v>58</v>
      </c>
      <c r="E60" s="58"/>
      <c r="F60" s="56" t="s">
        <v>58</v>
      </c>
      <c r="G60" s="29"/>
      <c r="H60" s="15"/>
    </row>
    <row r="61" spans="1:17" x14ac:dyDescent="0.25">
      <c r="A61" s="16" t="s">
        <v>48</v>
      </c>
      <c r="B61" s="54" t="s">
        <v>58</v>
      </c>
      <c r="C61" s="54" t="s">
        <v>58</v>
      </c>
      <c r="D61" s="54" t="s">
        <v>58</v>
      </c>
      <c r="E61" s="58"/>
      <c r="F61" s="56" t="s">
        <v>58</v>
      </c>
      <c r="G61" s="34"/>
      <c r="H61" s="15"/>
      <c r="Q61" s="108"/>
    </row>
    <row r="62" spans="1:17" x14ac:dyDescent="0.25">
      <c r="A62" s="16" t="s">
        <v>60</v>
      </c>
      <c r="B62" s="54" t="s">
        <v>58</v>
      </c>
      <c r="C62" s="54" t="s">
        <v>58</v>
      </c>
      <c r="D62" s="54" t="s">
        <v>58</v>
      </c>
      <c r="E62" s="58"/>
      <c r="F62" s="56" t="s">
        <v>58</v>
      </c>
      <c r="G62" s="34"/>
      <c r="H62" s="15"/>
    </row>
    <row r="63" spans="1:17" x14ac:dyDescent="0.25">
      <c r="A63" s="16" t="s">
        <v>61</v>
      </c>
      <c r="B63" s="54" t="s">
        <v>58</v>
      </c>
      <c r="C63" s="54" t="s">
        <v>58</v>
      </c>
      <c r="D63" s="54" t="s">
        <v>58</v>
      </c>
      <c r="E63" s="58"/>
      <c r="F63" s="56" t="s">
        <v>58</v>
      </c>
      <c r="G63" s="34"/>
      <c r="H63" s="15"/>
    </row>
    <row r="64" spans="1:17" x14ac:dyDescent="0.25">
      <c r="A64" s="16" t="s">
        <v>50</v>
      </c>
      <c r="B64" s="54" t="s">
        <v>58</v>
      </c>
      <c r="C64" s="54" t="s">
        <v>58</v>
      </c>
      <c r="D64" s="54" t="s">
        <v>58</v>
      </c>
      <c r="E64" s="58"/>
      <c r="F64" s="56" t="s">
        <v>58</v>
      </c>
      <c r="G64" s="34"/>
      <c r="H64" s="15"/>
    </row>
    <row r="65" spans="1:15" x14ac:dyDescent="0.25">
      <c r="A65" s="16" t="s">
        <v>51</v>
      </c>
      <c r="B65" s="54" t="s">
        <v>58</v>
      </c>
      <c r="C65" s="54" t="s">
        <v>58</v>
      </c>
      <c r="D65" s="54" t="s">
        <v>58</v>
      </c>
      <c r="E65" s="58"/>
      <c r="F65" s="56" t="s">
        <v>58</v>
      </c>
      <c r="G65" s="34"/>
      <c r="H65" s="15"/>
    </row>
    <row r="66" spans="1:15" x14ac:dyDescent="0.25">
      <c r="A66" s="16" t="s">
        <v>52</v>
      </c>
      <c r="B66" s="54" t="s">
        <v>58</v>
      </c>
      <c r="C66" s="54" t="s">
        <v>58</v>
      </c>
      <c r="D66" s="54" t="s">
        <v>58</v>
      </c>
      <c r="E66" s="58"/>
      <c r="F66" s="56" t="s">
        <v>58</v>
      </c>
      <c r="G66" s="34"/>
      <c r="H66" s="15"/>
    </row>
    <row r="67" spans="1:15" x14ac:dyDescent="0.25">
      <c r="A67" s="16" t="s">
        <v>53</v>
      </c>
      <c r="B67" s="54" t="s">
        <v>58</v>
      </c>
      <c r="C67" s="54" t="s">
        <v>58</v>
      </c>
      <c r="D67" s="54" t="s">
        <v>58</v>
      </c>
      <c r="E67" s="58"/>
      <c r="F67" s="56" t="s">
        <v>58</v>
      </c>
      <c r="G67" s="34"/>
      <c r="H67" s="15"/>
    </row>
    <row r="68" spans="1:15" x14ac:dyDescent="0.25">
      <c r="A68" s="16" t="s">
        <v>54</v>
      </c>
      <c r="B68" s="54" t="s">
        <v>58</v>
      </c>
      <c r="C68" s="54" t="s">
        <v>58</v>
      </c>
      <c r="D68" s="54" t="s">
        <v>58</v>
      </c>
      <c r="E68" s="58"/>
      <c r="F68" s="56" t="s">
        <v>58</v>
      </c>
      <c r="G68" s="34"/>
      <c r="H68" s="15"/>
    </row>
    <row r="69" spans="1:15" x14ac:dyDescent="0.25">
      <c r="A69" s="16" t="s">
        <v>62</v>
      </c>
      <c r="B69" s="54" t="s">
        <v>58</v>
      </c>
      <c r="C69" s="54" t="s">
        <v>58</v>
      </c>
      <c r="D69" s="54" t="s">
        <v>58</v>
      </c>
      <c r="E69" s="58"/>
      <c r="F69" s="56" t="s">
        <v>58</v>
      </c>
      <c r="G69" s="34"/>
      <c r="H69" s="15"/>
    </row>
    <row r="70" spans="1:15" ht="25.5" customHeight="1" x14ac:dyDescent="0.25">
      <c r="A70" s="135" t="s">
        <v>63</v>
      </c>
      <c r="B70" s="54" t="s">
        <v>58</v>
      </c>
      <c r="C70" s="54" t="s">
        <v>58</v>
      </c>
      <c r="D70" s="54" t="s">
        <v>58</v>
      </c>
      <c r="E70" s="58"/>
      <c r="F70" s="83" t="s">
        <v>58</v>
      </c>
      <c r="G70" s="34"/>
      <c r="H70" s="84"/>
      <c r="O70" s="85"/>
    </row>
    <row r="71" spans="1:15" x14ac:dyDescent="0.25">
      <c r="A71" s="86" t="s">
        <v>69</v>
      </c>
      <c r="B71" s="20">
        <f>SUM(B72:B73)</f>
        <v>135000</v>
      </c>
      <c r="C71" s="20">
        <f>SUM(C72:C73)</f>
        <v>0</v>
      </c>
      <c r="D71" s="20">
        <f>SUM(D72:D73)</f>
        <v>124000</v>
      </c>
      <c r="E71" s="59"/>
      <c r="F71" s="60"/>
      <c r="G71" s="60"/>
      <c r="H71" s="15"/>
    </row>
    <row r="72" spans="1:15" x14ac:dyDescent="0.25">
      <c r="A72" s="16" t="s">
        <v>15</v>
      </c>
      <c r="B72" s="61">
        <v>120000</v>
      </c>
      <c r="C72" s="61"/>
      <c r="D72" s="61">
        <v>115000</v>
      </c>
      <c r="E72" s="59"/>
      <c r="F72" s="60"/>
      <c r="G72" s="60"/>
      <c r="H72" s="15"/>
    </row>
    <row r="73" spans="1:15" x14ac:dyDescent="0.25">
      <c r="A73" s="16" t="s">
        <v>16</v>
      </c>
      <c r="B73" s="61">
        <v>15000</v>
      </c>
      <c r="C73" s="61"/>
      <c r="D73" s="61">
        <v>9000</v>
      </c>
      <c r="E73" s="59"/>
      <c r="F73" s="60"/>
      <c r="G73" s="60"/>
      <c r="H73" s="15"/>
    </row>
    <row r="74" spans="1:15" x14ac:dyDescent="0.25">
      <c r="A74" s="62" t="s">
        <v>74</v>
      </c>
      <c r="B74" s="59"/>
      <c r="C74" s="59"/>
      <c r="D74" s="59"/>
      <c r="E74" s="12">
        <f>SUM(F74)</f>
        <v>235000</v>
      </c>
      <c r="F74" s="12">
        <f>SUM(F75:F77)</f>
        <v>235000</v>
      </c>
      <c r="G74" s="12">
        <f>SUM(G75:G77)</f>
        <v>0</v>
      </c>
      <c r="H74" s="15"/>
    </row>
    <row r="75" spans="1:15" x14ac:dyDescent="0.25">
      <c r="A75" s="16" t="s">
        <v>15</v>
      </c>
      <c r="B75" s="24"/>
      <c r="C75" s="24"/>
      <c r="D75" s="24"/>
      <c r="E75" s="63">
        <v>0</v>
      </c>
      <c r="F75" s="48">
        <v>120000</v>
      </c>
      <c r="G75" s="34"/>
      <c r="H75" s="74"/>
      <c r="I75" s="75"/>
    </row>
    <row r="76" spans="1:15" x14ac:dyDescent="0.25">
      <c r="A76" s="16" t="s">
        <v>16</v>
      </c>
      <c r="B76" s="24"/>
      <c r="C76" s="24"/>
      <c r="D76" s="24"/>
      <c r="E76" s="63"/>
      <c r="F76" s="48">
        <v>10000</v>
      </c>
      <c r="G76" s="34"/>
      <c r="H76" s="74"/>
      <c r="I76" s="75"/>
    </row>
    <row r="77" spans="1:15" x14ac:dyDescent="0.25">
      <c r="A77" s="106" t="s">
        <v>67</v>
      </c>
      <c r="B77" s="24"/>
      <c r="C77" s="24"/>
      <c r="D77" s="24"/>
      <c r="E77" s="63">
        <v>0</v>
      </c>
      <c r="F77" s="101">
        <v>105000</v>
      </c>
      <c r="G77" s="34"/>
      <c r="H77" s="74"/>
      <c r="I77" s="75"/>
    </row>
    <row r="78" spans="1:15" ht="15.75" x14ac:dyDescent="0.3">
      <c r="A78" s="35" t="s">
        <v>64</v>
      </c>
      <c r="B78" s="12">
        <f>B71+B36</f>
        <v>3279590</v>
      </c>
      <c r="C78" s="12">
        <f>C71+C36</f>
        <v>0</v>
      </c>
      <c r="D78" s="12">
        <f>D71+D36</f>
        <v>2853930</v>
      </c>
      <c r="E78" s="12">
        <f>E74+E36+E55</f>
        <v>3335030</v>
      </c>
      <c r="F78" s="12">
        <f>F74+F36+F55</f>
        <v>3268930</v>
      </c>
      <c r="G78" s="12">
        <f>G74+G36+G55</f>
        <v>66100</v>
      </c>
      <c r="H78" s="15"/>
    </row>
    <row r="79" spans="1:15" x14ac:dyDescent="0.25">
      <c r="A79" s="64"/>
    </row>
    <row r="81" spans="1:2" x14ac:dyDescent="0.25">
      <c r="A81" s="94"/>
      <c r="B81" s="109"/>
    </row>
    <row r="82" spans="1:2" x14ac:dyDescent="0.25">
      <c r="A82" s="94"/>
      <c r="B82" s="109"/>
    </row>
    <row r="83" spans="1:2" x14ac:dyDescent="0.25">
      <c r="A83" s="94"/>
      <c r="B83" s="109"/>
    </row>
    <row r="84" spans="1:2" x14ac:dyDescent="0.25">
      <c r="A84" s="94"/>
      <c r="B84" s="109"/>
    </row>
    <row r="85" spans="1:2" x14ac:dyDescent="0.25">
      <c r="A85" s="94"/>
      <c r="B85" s="111"/>
    </row>
    <row r="86" spans="1:2" x14ac:dyDescent="0.25">
      <c r="A86" s="94"/>
      <c r="B86" s="110"/>
    </row>
  </sheetData>
  <mergeCells count="11">
    <mergeCell ref="A34:D34"/>
    <mergeCell ref="A35:G35"/>
    <mergeCell ref="A53:G53"/>
    <mergeCell ref="B54:D54"/>
    <mergeCell ref="E54:G54"/>
    <mergeCell ref="B31:D31"/>
    <mergeCell ref="E31:H31"/>
    <mergeCell ref="A1:H1"/>
    <mergeCell ref="B6:D6"/>
    <mergeCell ref="F6:H6"/>
    <mergeCell ref="A12:E12"/>
  </mergeCells>
  <pageMargins left="0.31496062992125984" right="0.31496062992125984" top="0.98425196850393704" bottom="0.78740157480314965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Holenková</dc:creator>
  <cp:lastModifiedBy>Irena Holenková</cp:lastModifiedBy>
  <cp:lastPrinted>2025-01-17T08:21:25Z</cp:lastPrinted>
  <dcterms:created xsi:type="dcterms:W3CDTF">2019-01-03T08:11:35Z</dcterms:created>
  <dcterms:modified xsi:type="dcterms:W3CDTF">2026-03-24T08:13:18Z</dcterms:modified>
</cp:coreProperties>
</file>